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6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<sst xmlns="http://schemas.openxmlformats.org/spreadsheetml/2006/main" count="728" uniqueCount="64">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</sst>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2" sqref="P1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30669.600000000002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143470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75938</v>
      </c>
      <c r="AG9" s="50">
        <f>AG10+AG15+AG24+AG33+AG47+AG52+AG54+AG61+AG62+AG71+AG72+AG76+AG88+AG81+AG83+AG82+AG69+AG89+AG91+AG90+AG70+AG40+AG92</f>
        <v>123981.29999999999</v>
      </c>
      <c r="AH9" s="49"/>
      <c r="AI9" s="49"/>
    </row>
    <row r="10" spans="1:33" ht="15.75">
      <c r="A10" s="4" t="s">
        <v>4</v>
      </c>
      <c r="B10" s="22">
        <f>4930.1+11.8</f>
        <v>4941.900000000001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2173</v>
      </c>
      <c r="AG10" s="27">
        <f>B10+C10-AF10</f>
        <v>6299.300000000001</v>
      </c>
    </row>
    <row r="11" spans="1:33" ht="15.75">
      <c r="A11" s="3" t="s">
        <v>5</v>
      </c>
      <c r="B11" s="22">
        <v>4274.2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1706.6000000000001</v>
      </c>
      <c r="AG11" s="27">
        <f>B11+C11-AF11</f>
        <v>4979.299999999999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151.7</v>
      </c>
      <c r="AG12" s="27">
        <f>B12+C12-AF12</f>
        <v>181.3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591.7000000000007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314.69999999999976</v>
      </c>
      <c r="AG14" s="27">
        <f>AG10-AG11-AG12-AG13</f>
        <v>1138.7000000000019</v>
      </c>
    </row>
    <row r="15" spans="1:33" ht="15" customHeight="1">
      <c r="A15" s="4" t="s">
        <v>6</v>
      </c>
      <c r="B15" s="22">
        <f>52034.1-1051.6</f>
        <v>50982.5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32888.5</v>
      </c>
      <c r="AG15" s="27">
        <f aca="true" t="shared" si="3" ref="AG15:AG31">B15+C15-AF15</f>
        <v>33293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23549.800000000003</v>
      </c>
      <c r="AG16" s="71">
        <f t="shared" si="3"/>
        <v>7182.799999999999</v>
      </c>
      <c r="AH16" s="75"/>
    </row>
    <row r="17" spans="1:34" ht="15.75">
      <c r="A17" s="3" t="s">
        <v>5</v>
      </c>
      <c r="B17" s="22">
        <v>42649.7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30334.4</v>
      </c>
      <c r="AG17" s="27">
        <f t="shared" si="3"/>
        <v>13612.799999999996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0.6</v>
      </c>
      <c r="AG18" s="27">
        <f t="shared" si="3"/>
        <v>21.5</v>
      </c>
    </row>
    <row r="19" spans="1:33" ht="15.75">
      <c r="A19" s="3" t="s">
        <v>1</v>
      </c>
      <c r="B19" s="22">
        <f>1382.4-1051.6</f>
        <v>330.8000000000002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924.6999999999999</v>
      </c>
      <c r="AG19" s="27">
        <f t="shared" si="3"/>
        <v>3517</v>
      </c>
    </row>
    <row r="20" spans="1:33" ht="15.75">
      <c r="A20" s="3" t="s">
        <v>2</v>
      </c>
      <c r="B20" s="22">
        <v>4651.6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270.90000000000003</v>
      </c>
      <c r="AG20" s="27">
        <f t="shared" si="3"/>
        <v>10423.2</v>
      </c>
    </row>
    <row r="21" spans="1:33" ht="15.75">
      <c r="A21" s="3" t="s">
        <v>17</v>
      </c>
      <c r="B21" s="22">
        <v>1107.5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499</v>
      </c>
      <c r="AG21" s="27">
        <f t="shared" si="3"/>
        <v>1075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2237.100000000003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858.8999999999994</v>
      </c>
      <c r="AG23" s="27">
        <f t="shared" si="3"/>
        <v>4643.500000000005</v>
      </c>
    </row>
    <row r="24" spans="1:33" ht="15" customHeight="1">
      <c r="A24" s="4" t="s">
        <v>7</v>
      </c>
      <c r="B24" s="22">
        <f>23045+110</f>
        <v>23155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8499</v>
      </c>
      <c r="AG24" s="27">
        <f t="shared" si="3"/>
        <v>20734.1</v>
      </c>
    </row>
    <row r="25" spans="1:34" s="70" customFormat="1" ht="15" customHeight="1">
      <c r="A25" s="65" t="s">
        <v>47</v>
      </c>
      <c r="B25" s="66">
        <f>18682.7+25.1</f>
        <v>18707.8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7963.6</v>
      </c>
      <c r="AG25" s="71">
        <f t="shared" si="3"/>
        <v>14022.6</v>
      </c>
      <c r="AH25" s="75"/>
    </row>
    <row r="26" spans="1:34" ht="15.75">
      <c r="A26" s="3" t="s">
        <v>5</v>
      </c>
      <c r="B26" s="22">
        <v>16455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6468</v>
      </c>
      <c r="AG26" s="27">
        <f t="shared" si="3"/>
        <v>10454.8</v>
      </c>
      <c r="AH26" s="6"/>
    </row>
    <row r="27" spans="1:33" ht="15.75">
      <c r="A27" s="3" t="s">
        <v>3</v>
      </c>
      <c r="B27" s="22">
        <f>1537.5+110</f>
        <v>1647.5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993.8</v>
      </c>
      <c r="AG27" s="27">
        <f t="shared" si="3"/>
        <v>3299.5999999999995</v>
      </c>
    </row>
    <row r="28" spans="1:33" ht="15.75">
      <c r="A28" s="3" t="s">
        <v>1</v>
      </c>
      <c r="B28" s="22">
        <v>336.6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75.1</v>
      </c>
      <c r="AG28" s="27">
        <f t="shared" si="3"/>
        <v>270.4</v>
      </c>
    </row>
    <row r="29" spans="1:33" ht="15.75">
      <c r="A29" s="3" t="s">
        <v>2</v>
      </c>
      <c r="B29" s="22">
        <v>1313.9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524.6</v>
      </c>
      <c r="AG29" s="27">
        <f t="shared" si="3"/>
        <v>3250.2000000000003</v>
      </c>
    </row>
    <row r="30" spans="1:33" ht="15.75">
      <c r="A30" s="3" t="s">
        <v>17</v>
      </c>
      <c r="B30" s="22">
        <v>134.1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50.7</v>
      </c>
      <c r="AG30" s="27">
        <f t="shared" si="3"/>
        <v>110.59999999999998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3267.8999999999996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386.8000000000003</v>
      </c>
      <c r="AG32" s="27">
        <f>AG24-AG26-AG27-AG28-AG29-AG30-AG31</f>
        <v>3348.5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67.3</v>
      </c>
      <c r="AG33" s="27">
        <f aca="true" t="shared" si="6" ref="AG33:AG38">B33+C33-AF33</f>
        <v>2428.3999999999996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60.6</v>
      </c>
      <c r="AG34" s="27">
        <f t="shared" si="6"/>
        <v>128.5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171.9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6.7</v>
      </c>
      <c r="AG39" s="27">
        <f>AG33-AG34-AG36-AG38-AG35-AG37</f>
        <v>72.89999999999964</v>
      </c>
    </row>
    <row r="40" spans="1:33" ht="15" customHeight="1">
      <c r="A40" s="4" t="s">
        <v>33</v>
      </c>
      <c r="B40" s="22">
        <v>633.5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289.2</v>
      </c>
      <c r="AG40" s="27">
        <f aca="true" t="shared" si="8" ref="AG40:AG45">B40+C40-AF40</f>
        <v>498.7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269.8</v>
      </c>
      <c r="AG41" s="27">
        <f t="shared" si="8"/>
        <v>388.99999999999994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4.6</v>
      </c>
      <c r="AG43" s="27">
        <f t="shared" si="8"/>
        <v>4.9</v>
      </c>
    </row>
    <row r="44" spans="1:33" ht="15.75">
      <c r="A44" s="3" t="s">
        <v>2</v>
      </c>
      <c r="B44" s="22">
        <v>4.7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0.6</v>
      </c>
      <c r="AG44" s="27">
        <f t="shared" si="8"/>
        <v>35.1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30.8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14.200000000000001</v>
      </c>
      <c r="AG46" s="27">
        <f>AG40-AG41-AG42-AG43-AG44-AG45</f>
        <v>69.70000000000005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605.6</v>
      </c>
      <c r="AG47" s="27">
        <f>B47+C47-AF47</f>
        <v>1154.5</v>
      </c>
    </row>
    <row r="48" spans="1:33" ht="15.75">
      <c r="A48" s="3" t="s">
        <v>5</v>
      </c>
      <c r="B48" s="22">
        <v>31.1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57.90000000000001</v>
      </c>
    </row>
    <row r="49" spans="1:33" ht="15.75">
      <c r="A49" s="3" t="s">
        <v>17</v>
      </c>
      <c r="B49" s="22">
        <f>695.2-120.8-2</f>
        <v>572.4000000000001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533.5</v>
      </c>
      <c r="AG49" s="27">
        <f>B49+C49-AF49</f>
        <v>601.8000000000002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53.199999999999996</v>
      </c>
      <c r="AG51" s="27">
        <f>AG47-AG49-AG48</f>
        <v>494.7999999999998</v>
      </c>
    </row>
    <row r="52" spans="1:33" ht="15" customHeight="1">
      <c r="A52" s="4" t="s">
        <v>0</v>
      </c>
      <c r="B52" s="22">
        <v>4375.4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3964.7000000000003</v>
      </c>
      <c r="AG52" s="27">
        <f aca="true" t="shared" si="12" ref="AG52:AG59">B52+C52-AF52</f>
        <v>9592.199999999999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</f>
        <v>8015.3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4625.499999999999</v>
      </c>
      <c r="AG54" s="22">
        <f t="shared" si="12"/>
        <v>5147.3</v>
      </c>
      <c r="AH54" s="6"/>
    </row>
    <row r="55" spans="1:34" ht="15.75">
      <c r="A55" s="3" t="s">
        <v>5</v>
      </c>
      <c r="B55" s="22">
        <v>6740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3960.5</v>
      </c>
      <c r="AG55" s="22">
        <f t="shared" si="12"/>
        <v>2993.1000000000004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32.8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18.800000000000004</v>
      </c>
      <c r="AG57" s="22">
        <f t="shared" si="12"/>
        <v>619.8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1242.5000000000002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646.1999999999991</v>
      </c>
      <c r="AG60" s="22">
        <f>AG54-AG55-AG57-AG59-AG56-AG58</f>
        <v>1534.3999999999999</v>
      </c>
    </row>
    <row r="61" spans="1:33" ht="15" customHeight="1">
      <c r="A61" s="4" t="s">
        <v>10</v>
      </c>
      <c r="B61" s="22">
        <f>70+3+6.4</f>
        <v>79.4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24.7</v>
      </c>
      <c r="AG61" s="22">
        <f aca="true" t="shared" si="15" ref="AG61:AG67">B61+C61-AF61</f>
        <v>118.2</v>
      </c>
    </row>
    <row r="62" spans="1:33" ht="15" customHeight="1">
      <c r="A62" s="4" t="s">
        <v>11</v>
      </c>
      <c r="B62" s="22">
        <f>1783.7+740.5</f>
        <v>2524.2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648.6</v>
      </c>
      <c r="AG62" s="22">
        <f t="shared" si="15"/>
        <v>2874.7999999999997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412</v>
      </c>
      <c r="AG63" s="22">
        <f t="shared" si="15"/>
        <v>1130.3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17.9</v>
      </c>
      <c r="AG65" s="22">
        <f t="shared" si="15"/>
        <v>20.700000000000003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2.4</v>
      </c>
      <c r="AG66" s="22">
        <f t="shared" si="15"/>
        <v>213.89999999999998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1109.4999999999998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176.3</v>
      </c>
      <c r="AG68" s="22">
        <f>AG62-AG63-AG66-AG67-AG65-AG64</f>
        <v>1349.8999999999999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1151.8</v>
      </c>
      <c r="AG69" s="30">
        <f aca="true" t="shared" si="17" ref="AG69:AG92">B69+C69-AF69</f>
        <v>1768.5000000000002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</f>
        <v>786.8000000000001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259.9</v>
      </c>
      <c r="AG72" s="30">
        <f t="shared" si="17"/>
        <v>2501.1</v>
      </c>
    </row>
    <row r="73" spans="1:33" ht="15" customHeight="1">
      <c r="A73" s="3" t="s">
        <v>5</v>
      </c>
      <c r="B73" s="22">
        <v>13.3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13.3</v>
      </c>
    </row>
    <row r="74" spans="1:33" ht="15" customHeight="1">
      <c r="A74" s="3" t="s">
        <v>2</v>
      </c>
      <c r="B74" s="22">
        <v>50.8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57.8</v>
      </c>
      <c r="AG74" s="30">
        <f t="shared" si="17"/>
        <v>334.6</v>
      </c>
    </row>
    <row r="75" spans="1:33" ht="15" customHeight="1">
      <c r="A75" s="3" t="s">
        <v>17</v>
      </c>
      <c r="B75" s="22">
        <v>77.2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70.7</v>
      </c>
      <c r="AG75" s="30">
        <f t="shared" si="17"/>
        <v>304.2</v>
      </c>
    </row>
    <row r="76" spans="1:33" s="11" customFormat="1" ht="31.5">
      <c r="A76" s="12" t="s">
        <v>21</v>
      </c>
      <c r="B76" s="22">
        <v>210.7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73.7</v>
      </c>
      <c r="AG76" s="30">
        <f t="shared" si="17"/>
        <v>640.8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33.1</v>
      </c>
      <c r="AG77" s="30">
        <f t="shared" si="17"/>
        <v>37.9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5516.3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4407.400000000001</v>
      </c>
      <c r="AG89" s="22">
        <f t="shared" si="17"/>
        <v>7492.899999999999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805.6</v>
      </c>
      <c r="AG90" s="22">
        <f t="shared" si="17"/>
        <v>1611.2000000000003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15453.500000000002</v>
      </c>
      <c r="AG92" s="22">
        <f t="shared" si="17"/>
        <v>27742.59999999999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143470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75938</v>
      </c>
      <c r="AG94" s="58">
        <f>AG10+AG15+AG24+AG33+AG47+AG52+AG54+AG61+AG62+AG69+AG71+AG72+AG76+AG81+AG82+AG83+AG88+AG89+AG90+AG91+AG70+AG40+AG92</f>
        <v>123981.29999999999</v>
      </c>
    </row>
    <row r="95" spans="1:33" ht="15.75">
      <c r="A95" s="3" t="s">
        <v>5</v>
      </c>
      <c r="B95" s="22">
        <f aca="true" t="shared" si="19" ref="B95:AD95">B11+B17+B26+B34+B55+B63+B73+B41+B77+B48</f>
        <v>72160.1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43263.9</v>
      </c>
      <c r="AG95" s="27">
        <f>B95+C95-AF95</f>
        <v>33796.9</v>
      </c>
    </row>
    <row r="96" spans="1:33" ht="15.75">
      <c r="A96" s="3" t="s">
        <v>2</v>
      </c>
      <c r="B96" s="22">
        <f aca="true" t="shared" si="20" ref="B96:AD96">B12+B20+B29+B36+B57+B66+B44+B80+B74+B53</f>
        <v>6583.700000000001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1885</v>
      </c>
      <c r="AG96" s="27">
        <f>B96+C96-AF96</f>
        <v>15397.7</v>
      </c>
    </row>
    <row r="97" spans="1:33" ht="15.75">
      <c r="A97" s="3" t="s">
        <v>3</v>
      </c>
      <c r="B97" s="22">
        <f aca="true" t="shared" si="21" ref="B97:AA97">B18+B27+B42+B64+B78</f>
        <v>1653.3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994.4</v>
      </c>
      <c r="AG97" s="27">
        <f>B97+C97-AF97</f>
        <v>3401.1</v>
      </c>
    </row>
    <row r="98" spans="1:33" ht="15.75">
      <c r="A98" s="3" t="s">
        <v>1</v>
      </c>
      <c r="B98" s="22">
        <f aca="true" t="shared" si="22" ref="B98:AD98">B19+B28+B65+B35+B43+B56+B79</f>
        <v>866.3000000000002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1022.3</v>
      </c>
      <c r="AG98" s="27">
        <f>B98+C98-AF98</f>
        <v>4144.799999999999</v>
      </c>
    </row>
    <row r="99" spans="1:33" ht="15.75">
      <c r="A99" s="3" t="s">
        <v>17</v>
      </c>
      <c r="B99" s="22">
        <f>B21+B30+B49+B37+B58+B13+B75+B67</f>
        <v>3814.5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1193.9</v>
      </c>
      <c r="AG99" s="27">
        <f>B99+C99-AF99</f>
        <v>3974.9</v>
      </c>
    </row>
    <row r="100" spans="1:33" ht="12.75">
      <c r="A100" s="1" t="s">
        <v>41</v>
      </c>
      <c r="B100" s="2">
        <f aca="true" t="shared" si="25" ref="B100:AD100">B94-B95-B96-B97-B98-B99</f>
        <v>58392.09999999999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0</v>
      </c>
      <c r="O100" s="2">
        <f t="shared" si="25"/>
        <v>0</v>
      </c>
      <c r="P100" s="2">
        <f t="shared" si="25"/>
        <v>0</v>
      </c>
      <c r="Q100" s="2">
        <f t="shared" si="25"/>
        <v>0</v>
      </c>
      <c r="R100" s="2">
        <f t="shared" si="25"/>
        <v>0</v>
      </c>
      <c r="S100" s="2">
        <f t="shared" si="25"/>
        <v>0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27578.499999999996</v>
      </c>
      <c r="AG100" s="2">
        <f>AG94-AG95-AG96-AG97-AG98-AG99</f>
        <v>63265.89999999999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2016-06-14T08:13:48Z</cp:lastPrinted>
  <dcterms:created xsi:type="dcterms:W3CDTF">2002-11-05T08:53:00Z</dcterms:created>
  <dcterms:modified xsi:type="dcterms:W3CDTF">2016-06-15T05:04:45Z</dcterms:modified>
  <cp:category/>
  <cp:version/>
  <cp:contentType/>
  <cp:contentStatus/>
</cp:coreProperties>
</file>